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CME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11">
    <numFmt numFmtId="165" formatCode="#,##0.00 &quot;€&quot;"/>
    <numFmt numFmtId="166" formatCode="#,##0.00 &quot;€&quot;"/>
    <numFmt numFmtId="167" formatCode="#,##0.00 &quot;€&quot;"/>
    <numFmt numFmtId="168" formatCode="#,##0.00 &quot;€&quot;"/>
    <numFmt numFmtId="169" formatCode="#,##0.00 &quot;€&quot;"/>
    <numFmt numFmtId="170" formatCode="#,##0.00 &quot;€&quot;"/>
    <numFmt numFmtId="171" formatCode="#,##0.00 &quot;€&quot;"/>
    <numFmt numFmtId="172" formatCode="#,##0.00 &quot;€&quot;"/>
    <numFmt numFmtId="173" formatCode="#,##0.00 &quot;€&quot;"/>
    <numFmt numFmtId="174" formatCode="#,##0.00 &quot;€&quot;"/>
    <numFmt numFmtId="175" formatCode="#,##0.00 &quot;€&quot;"/>
  </numFmts>
  <fonts count="25" x14ac:knownFonts="1">
    <font>
      <sz val="11"/>
      <name val="Calibri"/>
    </font>
    <font>
      <sz val="11"/>
      <name val="Calibri"/>
    </font>
    <font>
      <sz val="16"/>
      <name val="Calibri"/>
      <b/>
      <color rgb="FFFFFF"/>
    </font>
    <font>
      <sz val="16"/>
      <name val="Calibri"/>
      <b/>
      <color rgb="FFFFFF"/>
    </font>
    <font>
      <sz val="12"/>
      <name val="Calibri"/>
      <b/>
      <i/>
      <color rgb="1F4E78"/>
    </font>
    <font>
      <sz val="12"/>
      <name val="Calibri"/>
      <b/>
      <i/>
      <color rgb="1F4E78"/>
    </font>
    <font>
      <sz val="11"/>
      <name val="Calibri"/>
      <b/>
      <color rgb="FFFFFF"/>
    </font>
    <font>
      <sz val="11"/>
      <name val="Calibri"/>
      <b/>
      <color rgb="FFFFFF"/>
    </font>
    <font>
      <sz val="11"/>
      <name val="Calibri"/>
      <b/>
      <color rgb="1F4E78"/>
    </font>
    <font>
      <sz val="11"/>
      <name val="Calibri"/>
      <b/>
      <color rgb="1F4E78"/>
    </font>
    <font>
      <sz val="11"/>
      <name val="Calibri"/>
      <b/>
      <color rgb="1F4E78"/>
    </font>
    <font>
      <sz val="11"/>
      <name val="Calibri"/>
      <b/>
      <color rgb="1F4E78"/>
    </font>
    <font>
      <sz val="11"/>
      <name val="Calibri"/>
      <b/>
      <color rgb="1F4E78"/>
    </font>
    <font>
      <sz val="11"/>
      <name val="Calibri"/>
      <b/>
      <color rgb="1F4E78"/>
    </font>
    <font>
      <sz val="11"/>
      <name val="Calibri"/>
      <b/>
    </font>
    <font>
      <sz val="11"/>
      <name val="Calibri"/>
      <b/>
    </font>
    <font>
      <sz val="11"/>
      <name val="Calibri"/>
      <b/>
    </font>
    <font>
      <sz val="11"/>
      <name val="Calibri"/>
      <b/>
    </font>
    <font>
      <sz val="11"/>
      <name val="Calibri"/>
      <b/>
    </font>
    <font>
      <sz val="11"/>
      <name val="Calibri"/>
      <b/>
    </font>
    <font>
      <sz val="11"/>
      <name val="Calibri"/>
      <b/>
    </font>
    <font>
      <sz val="11"/>
      <name val="Calibri"/>
      <b/>
      <color rgb="0000FF"/>
    </font>
    <font>
      <sz val="11"/>
      <name val="Calibri"/>
      <b/>
    </font>
    <font>
      <sz val="12"/>
      <name val="Calibri"/>
      <b/>
    </font>
    <font>
      <sz val="12"/>
      <name val="Calibri"/>
      <b/>
    </font>
  </fonts>
  <fills count="45">
    <fill>
      <patternFill patternType="none">
        <bgColor/>
      </patternFill>
    </fill>
    <fill>
      <patternFill patternType="gray125">
        <bgColor/>
      </patternFill>
    </fill>
    <fill>
      <patternFill patternType="solid">
        <fgColor rgb="FF1F3864"/>
        <bgColor/>
      </patternFill>
    </fill>
    <fill>
      <patternFill patternType="solid">
        <fgColor rgb="FF1F3864"/>
        <bgColor/>
      </patternFill>
    </fill>
    <fill>
      <patternFill patternType="solid">
        <fgColor rgb="FFD9E1F2"/>
        <bgColor/>
      </patternFill>
    </fill>
    <fill>
      <patternFill patternType="solid">
        <fgColor rgb="FFD9E1F2"/>
        <bgColor/>
      </patternFill>
    </fill>
    <fill>
      <patternFill patternType="solid">
        <fgColor rgb="FF2F5496"/>
        <bgColor/>
      </patternFill>
    </fill>
    <fill>
      <patternFill patternType="solid">
        <fgColor rgb="FF2F5496"/>
        <bgColor/>
      </patternFill>
    </fill>
    <fill>
      <patternFill patternType="solid">
        <fgColor rgb="FFD9E1F2"/>
        <bgColor/>
      </patternFill>
    </fill>
    <fill>
      <patternFill patternType="solid">
        <fgColor rgb="FFD9E1F2"/>
        <bgColor/>
      </patternFill>
    </fill>
    <fill>
      <patternFill patternType="solid">
        <fgColor rgb="FFD9E1F2"/>
        <bgColor/>
      </patternFill>
    </fill>
    <fill>
      <patternFill patternType="solid">
        <fgColor rgb="FFFFFFFF"/>
        <bgColor/>
      </patternFill>
    </fill>
    <fill>
      <patternFill patternType="solid">
        <fgColor rgb="FFFFFFFF"/>
        <bgColor/>
      </patternFill>
    </fill>
    <fill>
      <patternFill patternType="solid">
        <fgColor rgb="FFFFFFFF"/>
        <bgColor/>
      </patternFill>
    </fill>
    <fill>
      <patternFill patternType="solid">
        <fgColor rgb="FFFFFFFF"/>
        <bgColor/>
      </patternFill>
    </fill>
    <fill>
      <patternFill patternType="solid">
        <fgColor rgb="FFFFFFFF"/>
        <bgColor/>
      </patternFill>
    </fill>
    <fill>
      <patternFill patternType="solid">
        <fgColor rgb="FFFFFFFF"/>
        <bgColor/>
      </patternFill>
    </fill>
    <fill>
      <patternFill patternType="solid">
        <fgColor rgb="FFF2F6FA"/>
        <bgColor/>
      </patternFill>
    </fill>
    <fill>
      <patternFill patternType="solid">
        <fgColor rgb="FFF2F6FA"/>
        <bgColor/>
      </patternFill>
    </fill>
    <fill>
      <patternFill patternType="solid">
        <fgColor rgb="FFF2F6FA"/>
        <bgColor/>
      </patternFill>
    </fill>
    <fill>
      <patternFill patternType="solid">
        <fgColor rgb="FFF2F6FA"/>
        <bgColor/>
      </patternFill>
    </fill>
    <fill>
      <patternFill patternType="solid">
        <fgColor rgb="FFF2F6FA"/>
        <bgColor/>
      </patternFill>
    </fill>
    <fill>
      <patternFill patternType="solid">
        <fgColor rgb="FFF2F6FA"/>
        <bgColor/>
      </patternFill>
    </fill>
    <fill>
      <patternFill patternType="solid">
        <fgColor rgb="FFD9E1F2"/>
        <bgColor/>
      </patternFill>
    </fill>
    <fill>
      <patternFill patternType="solid">
        <fgColor rgb="FFD9E1F2"/>
        <bgColor/>
      </patternFill>
    </fill>
    <fill>
      <patternFill patternType="solid">
        <fgColor rgb="FFD9E1F2"/>
        <bgColor/>
      </patternFill>
    </fill>
    <fill>
      <patternFill patternType="solid">
        <fgColor rgb="FFD9E1F2"/>
        <bgColor/>
      </patternFill>
    </fill>
    <fill>
      <patternFill patternType="solid">
        <fgColor rgb="FFD9E1F2"/>
        <bgColor/>
      </patternFill>
    </fill>
    <fill>
      <patternFill patternType="solid">
        <fgColor rgb="FFE9EEF4"/>
        <bgColor/>
      </patternFill>
    </fill>
    <fill>
      <patternFill patternType="solid">
        <fgColor rgb="FFE9EEF4"/>
        <bgColor/>
      </patternFill>
    </fill>
    <fill>
      <patternFill patternType="solid">
        <fgColor rgb="FFE9EEF4"/>
        <bgColor/>
      </patternFill>
    </fill>
    <fill>
      <patternFill patternType="solid">
        <fgColor rgb="FFE9EEF4"/>
        <bgColor/>
      </patternFill>
    </fill>
    <fill>
      <patternFill patternType="solid">
        <fgColor rgb="FFDDEBF7"/>
        <bgColor/>
      </patternFill>
    </fill>
    <fill>
      <patternFill patternType="solid">
        <fgColor rgb="FFDDEBF7"/>
        <bgColor/>
      </patternFill>
    </fill>
    <fill>
      <patternFill patternType="solid">
        <fgColor rgb="FFDDEBF7"/>
        <bgColor/>
      </patternFill>
    </fill>
    <fill>
      <patternFill patternType="solid">
        <fgColor rgb="FFDDEBF7"/>
        <bgColor/>
      </patternFill>
    </fill>
    <fill>
      <patternFill patternType="solid">
        <fgColor rgb="FFE9EEF4"/>
        <bgColor/>
      </patternFill>
    </fill>
    <fill>
      <patternFill patternType="solid">
        <fgColor rgb="FFE9EEF4"/>
        <bgColor/>
      </patternFill>
    </fill>
    <fill>
      <patternFill patternType="solid">
        <fgColor rgb="FFDDEBF7"/>
        <bgColor/>
      </patternFill>
    </fill>
    <fill>
      <patternFill patternType="solid">
        <fgColor rgb="FFFFFFCC"/>
        <bgColor/>
      </patternFill>
    </fill>
    <fill>
      <patternFill patternType="solid">
        <fgColor rgb="FFDDEBF7"/>
        <bgColor/>
      </patternFill>
    </fill>
    <fill>
      <patternFill patternType="solid">
        <fgColor rgb="FFC3D0E8"/>
        <bgColor/>
      </patternFill>
    </fill>
    <fill>
      <patternFill patternType="solid">
        <fgColor rgb="FFC3D0E8"/>
        <bgColor/>
      </patternFill>
    </fill>
    <fill>
      <patternFill patternType="solid">
        <fgColor rgb="FFC3D0E8"/>
        <bgColor/>
      </patternFill>
    </fill>
    <fill>
      <patternFill patternType="solid">
        <fgColor rgb="FFC3D0E8"/>
        <bgColor/>
      </patternFill>
    </fill>
  </fills>
  <borders count="25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>
        <color rgb="8EA9DB"/>
      </top>
      <bottom style="thin">
        <color rgb="8EA9DB"/>
      </bottom>
      <diagonal/>
    </border>
    <border>
      <left/>
      <right/>
      <top style="thin">
        <color rgb="8EA9DB"/>
      </top>
      <bottom style="thin">
        <color rgb="8EA9DB"/>
      </bottom>
      <diagonal/>
    </border>
    <border>
      <left/>
      <right/>
      <top style="thin">
        <color rgb="8EA9DB"/>
      </top>
      <bottom style="thin">
        <color rgb="8EA9DB"/>
      </bottom>
      <diagonal/>
    </border>
    <border>
      <left/>
      <right/>
      <top/>
      <bottom style="hair">
        <color rgb="E0E0E0"/>
      </bottom>
      <diagonal/>
    </border>
    <border>
      <left/>
      <right/>
      <top/>
      <bottom style="hair">
        <color rgb="E0E0E0"/>
      </bottom>
      <diagonal/>
    </border>
    <border>
      <left/>
      <right/>
      <top/>
      <bottom style="hair">
        <color rgb="E0E0E0"/>
      </bottom>
      <diagonal/>
    </border>
    <border>
      <left/>
      <right/>
      <top/>
      <bottom style="hair">
        <color rgb="E0E0E0"/>
      </bottom>
      <diagonal/>
    </border>
    <border>
      <left/>
      <right/>
      <top/>
      <bottom style="hair">
        <color rgb="E0E0E0"/>
      </bottom>
      <diagonal/>
    </border>
    <border>
      <left/>
      <right/>
      <top/>
      <bottom style="hair">
        <color rgb="E0E0E0"/>
      </bottom>
      <diagonal/>
    </border>
    <border>
      <left/>
      <right/>
      <top/>
      <bottom style="hair">
        <color rgb="E0E0E0"/>
      </bottom>
      <diagonal/>
    </border>
    <border>
      <left/>
      <right/>
      <top/>
      <bottom style="hair">
        <color rgb="E0E0E0"/>
      </bottom>
      <diagonal/>
    </border>
    <border>
      <left/>
      <right/>
      <top/>
      <bottom style="hair">
        <color rgb="E0E0E0"/>
      </bottom>
      <diagonal/>
    </border>
    <border>
      <left/>
      <right/>
      <top/>
      <bottom style="hair">
        <color rgb="E0E0E0"/>
      </bottom>
      <diagonal/>
    </border>
    <border>
      <left/>
      <right/>
      <top/>
      <bottom style="hair">
        <color rgb="E0E0E0"/>
      </bottom>
      <diagonal/>
    </border>
    <border>
      <left/>
      <right/>
      <top/>
      <bottom style="hair">
        <color rgb="E0E0E0"/>
      </bottom>
      <diagonal/>
    </border>
    <border>
      <left/>
      <right/>
      <top style="thin">
        <color rgb="8EA9DB"/>
      </top>
      <bottom style="thin">
        <color rgb="8EA9DB"/>
      </bottom>
      <diagonal/>
    </border>
    <border>
      <left/>
      <right/>
      <top style="thin">
        <color rgb="8EA9DB"/>
      </top>
      <bottom style="thin">
        <color rgb="8EA9DB"/>
      </bottom>
      <diagonal/>
    </border>
    <border>
      <left/>
      <right/>
      <top style="thin">
        <color rgb="8EA9DB"/>
      </top>
      <bottom style="thin">
        <color rgb="8EA9DB"/>
      </bottom>
      <diagonal/>
    </border>
    <border>
      <left/>
      <right/>
      <top style="thin">
        <color rgb="8EA9DB"/>
      </top>
      <bottom style="thin">
        <color rgb="8EA9DB"/>
      </bottom>
      <diagonal/>
    </border>
    <border>
      <left/>
      <right/>
      <top style="thin">
        <color rgb="8EA9DB"/>
      </top>
      <bottom style="thin">
        <color rgb="8EA9DB"/>
      </bottom>
      <diagonal/>
    </border>
    <border>
      <left style="thin">
        <color rgb="FFC000"/>
      </left>
      <right style="thin">
        <color rgb="FFC000"/>
      </right>
      <top style="thin">
        <color rgb="FFC000"/>
      </top>
      <bottom style="thin">
        <color rgb="FFC000"/>
      </bottom>
      <diagonal/>
    </border>
  </borders>
  <cellStyleXfs>
    <xf numFmtId="0" fontId="0" fillId="0" borderId="0"/>
  </cellStyleXfs>
  <cellXfs count="46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2" borderId="0" xfId="0" applyFont="1" applyFill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4" fillId="4" borderId="0" xfId="0" applyFont="1" applyFill="1" applyAlignment="1">
      <alignment horizontal="center" vertical="center"/>
    </xf>
    <xf numFmtId="0" fontId="5" fillId="5" borderId="0" xfId="0" applyFont="1" applyFill="1" applyAlignment="1">
      <alignment horizontal="center" vertical="center"/>
    </xf>
    <xf numFmtId="0" fontId="6" fillId="6" borderId="2" xfId="0" applyFont="1" applyFill="1" applyBorder="1" applyAlignment="1">
      <alignment horizontal="center" vertical="center" wrapText="true"/>
    </xf>
    <xf numFmtId="0" fontId="7" fillId="7" borderId="3" xfId="0" applyFont="1" applyFill="1" applyBorder="1" applyAlignment="1">
      <alignment horizontal="center" vertical="center" wrapText="true"/>
    </xf>
    <xf numFmtId="0" fontId="8" fillId="8" borderId="4" xfId="0" applyFont="1" applyFill="1" applyBorder="1" applyAlignment="1">
      <alignment vertical="center"/>
    </xf>
    <xf numFmtId="0" fontId="0" fillId="9" borderId="5" xfId="0" applyFill="1" applyBorder="1"/>
    <xf numFmtId="0" fontId="0" fillId="10" borderId="6" xfId="0" applyFill="1" applyBorder="1"/>
    <xf numFmtId="0" fontId="0" fillId="11" borderId="7" xfId="0" applyFill="1" applyBorder="1" applyAlignment="1">
      <alignment horizontal="center" vertical="top"/>
    </xf>
    <xf numFmtId="0" fontId="0" fillId="12" borderId="8" xfId="0" applyFill="1" applyBorder="1" applyAlignment="1">
      <alignment vertical="top" wrapText="true"/>
    </xf>
    <xf numFmtId="0" fontId="0" fillId="13" borderId="9" xfId="0" applyFill="1" applyBorder="1" applyAlignment="1">
      <alignment vertical="top" wrapText="true"/>
    </xf>
    <xf numFmtId="0" fontId="0" fillId="14" borderId="10" xfId="0" applyFill="1" applyBorder="1" applyAlignment="1">
      <alignment horizontal="center" vertical="top"/>
    </xf>
    <xf numFmtId="165" fontId="0" fillId="15" borderId="11" xfId="0" applyFill="1" applyBorder="1" applyNumberFormat="1" applyAlignment="1">
      <alignment horizontal="center" vertical="top"/>
    </xf>
    <xf numFmtId="166" fontId="0" fillId="16" borderId="12" xfId="0" applyFill="1" applyBorder="1" applyNumberFormat="1" applyAlignment="1">
      <alignment horizontal="center" vertical="top"/>
    </xf>
    <xf numFmtId="0" fontId="0" fillId="17" borderId="13" xfId="0" applyFill="1" applyBorder="1" applyAlignment="1">
      <alignment horizontal="center" vertical="top"/>
    </xf>
    <xf numFmtId="0" fontId="0" fillId="18" borderId="14" xfId="0" applyFill="1" applyBorder="1" applyAlignment="1">
      <alignment vertical="top" wrapText="true"/>
    </xf>
    <xf numFmtId="0" fontId="0" fillId="19" borderId="15" xfId="0" applyFill="1" applyBorder="1" applyAlignment="1">
      <alignment vertical="top" wrapText="true"/>
    </xf>
    <xf numFmtId="0" fontId="0" fillId="20" borderId="16" xfId="0" applyFill="1" applyBorder="1" applyAlignment="1">
      <alignment horizontal="center" vertical="top"/>
    </xf>
    <xf numFmtId="167" fontId="0" fillId="21" borderId="17" xfId="0" applyFill="1" applyBorder="1" applyNumberFormat="1" applyAlignment="1">
      <alignment horizontal="center" vertical="top"/>
    </xf>
    <xf numFmtId="168" fontId="0" fillId="22" borderId="18" xfId="0" applyFill="1" applyBorder="1" applyNumberFormat="1" applyAlignment="1">
      <alignment horizontal="center" vertical="top"/>
    </xf>
    <xf numFmtId="0" fontId="9" fillId="23" borderId="19" xfId="0" applyFont="1" applyFill="1" applyBorder="1" applyAlignment="1">
      <alignment horizontal="right" vertical="center"/>
    </xf>
    <xf numFmtId="169" fontId="10" fillId="24" borderId="20" xfId="0" applyFont="1" applyFill="1" applyBorder="1" applyNumberFormat="1" applyAlignment="1">
      <alignment horizontal="center" vertical="center"/>
    </xf>
    <xf numFmtId="0" fontId="11" fillId="25" borderId="21" xfId="0" applyFont="1" applyFill="1" applyBorder="1" applyAlignment="1">
      <alignment vertical="center"/>
    </xf>
    <xf numFmtId="0" fontId="12" fillId="26" borderId="22" xfId="0" applyFont="1" applyFill="1" applyBorder="1" applyAlignment="1">
      <alignment horizontal="right" vertical="center"/>
    </xf>
    <xf numFmtId="170" fontId="13" fillId="27" borderId="23" xfId="0" applyFont="1" applyFill="1" applyBorder="1" applyNumberFormat="1" applyAlignment="1">
      <alignment horizontal="center" vertical="center"/>
    </xf>
    <xf numFmtId="0" fontId="14" fillId="28" borderId="0" xfId="0" applyFont="1" applyFill="1" applyAlignment="1">
      <alignment horizontal="right" vertical="center"/>
    </xf>
    <xf numFmtId="0" fontId="0" fillId="29" borderId="0" xfId="0" applyFill="1"/>
    <xf numFmtId="0" fontId="0" fillId="30" borderId="0" xfId="0" applyFill="1"/>
    <xf numFmtId="171" fontId="15" fillId="31" borderId="0" xfId="0" applyFont="1" applyFill="1" applyNumberFormat="1" applyAlignment="1">
      <alignment horizontal="center" vertical="center"/>
    </xf>
    <xf numFmtId="0" fontId="16" fillId="32" borderId="0" xfId="0" applyFont="1" applyFill="1" applyAlignment="1">
      <alignment horizontal="right" vertical="center"/>
    </xf>
    <xf numFmtId="0" fontId="0" fillId="33" borderId="0" xfId="0" applyFill="1"/>
    <xf numFmtId="0" fontId="0" fillId="34" borderId="0" xfId="0" applyFill="1"/>
    <xf numFmtId="172" fontId="17" fillId="35" borderId="0" xfId="0" applyFont="1" applyFill="1" applyNumberFormat="1" applyAlignment="1">
      <alignment horizontal="center" vertical="center"/>
    </xf>
    <xf numFmtId="0" fontId="18" fillId="36" borderId="0" xfId="0" applyFont="1" applyFill="1" applyAlignment="1">
      <alignment horizontal="right" vertical="center"/>
    </xf>
    <xf numFmtId="173" fontId="19" fillId="37" borderId="0" xfId="0" applyFont="1" applyFill="1" applyNumberFormat="1" applyAlignment="1">
      <alignment horizontal="center" vertical="center"/>
    </xf>
    <xf numFmtId="0" fontId="20" fillId="38" borderId="0" xfId="0" applyFont="1" applyFill="1" applyAlignment="1">
      <alignment horizontal="right" vertical="center"/>
    </xf>
    <xf numFmtId="9" fontId="21" fillId="39" borderId="24" xfId="0" applyFont="1" applyFill="1" applyBorder="1" applyNumberFormat="1" applyAlignment="1">
      <alignment horizontal="center" vertical="center"/>
    </xf>
    <xf numFmtId="174" fontId="22" fillId="40" borderId="0" xfId="0" applyFont="1" applyFill="1" applyNumberFormat="1" applyAlignment="1">
      <alignment horizontal="center" vertical="center"/>
    </xf>
    <xf numFmtId="0" fontId="23" fillId="41" borderId="0" xfId="0" applyFont="1" applyFill="1" applyAlignment="1">
      <alignment horizontal="right" vertical="center"/>
    </xf>
    <xf numFmtId="0" fontId="0" fillId="42" borderId="0" xfId="0" applyFill="1"/>
    <xf numFmtId="0" fontId="0" fillId="43" borderId="0" xfId="0" applyFill="1"/>
    <xf numFmtId="175" fontId="24" fillId="44" borderId="0" xfId="0" applyFont="1" applyFill="1" applyNumberFormat="1" applyAlignment="1">
      <alignment horizontal="center" vertical="center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8"/>
  <sheetViews>
    <sheetView workbookViewId="0"/>
  </sheetViews>
  <cols>
    <col min="1" max="1" width="5.83203125" customWidth="1"/>
    <col min="2" max="2" width="12.83203125" customWidth="1"/>
    <col min="3" max="3" width="45.83203125" customWidth="1"/>
    <col min="4" max="4" width="8.83203125" customWidth="1"/>
    <col min="5" max="5" width="10.83203125" customWidth="1"/>
    <col min="6" max="6" width="15.83203125" customWidth="1"/>
    <col min="7" max="7" width="15.83203125" customWidth="1"/>
    <col min="8" max="8" width="25.83203125" customWidth="1"/>
  </cols>
  <sheetData>
    <row r="1" ht="30" customHeight="1">
      <c r="A1" s="3" t="str">
        <v>COMPUTO METRICO ESTIMATIVO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</row>
    <row r="2" ht="20" customHeight="1">
      <c r="A2" s="5" t="str">
        <v>Esempio computo prezzato - rifacimento facciata  ·  26/07/2026</v>
      </c>
      <c r="B2" s="6" t="str">
        <v/>
      </c>
      <c r="C2" s="6" t="str">
        <v/>
      </c>
      <c r="D2" s="6" t="str">
        <v/>
      </c>
      <c r="E2" s="6" t="str">
        <v/>
      </c>
      <c r="F2" s="6" t="str">
        <v/>
      </c>
      <c r="G2" s="6" t="str">
        <v/>
      </c>
      <c r="H2" s="6" t="str">
        <v/>
      </c>
    </row>
    <row r="3" ht="6" customHeight="1"/>
    <row r="4" ht="28" customHeight="1">
      <c r="A4" s="7" t="str">
        <v>N°</v>
      </c>
      <c r="B4" s="8" t="str">
        <v>Codice</v>
      </c>
      <c r="C4" s="8" t="str">
        <v>Descrizione lavorazione</v>
      </c>
      <c r="D4" s="8" t="str">
        <v>U.M.</v>
      </c>
      <c r="E4" s="8" t="str">
        <v>Quantità</v>
      </c>
      <c r="F4" s="8" t="str">
        <v>Prezzo Unitario</v>
      </c>
      <c r="G4" s="8" t="str">
        <v>Totale</v>
      </c>
      <c r="H4" s="8" t="str">
        <v>Note</v>
      </c>
    </row>
    <row r="5">
      <c r="A5" s="9" t="str">
        <v>OPERE PROVVISIONALI</v>
      </c>
      <c r="B5" s="10" t="str">
        <v/>
      </c>
      <c r="C5" s="11" t="str">
        <v/>
      </c>
      <c r="D5" s="11" t="str">
        <v/>
      </c>
      <c r="E5" s="11" t="str">
        <v/>
      </c>
      <c r="F5" s="11" t="str">
        <v/>
      </c>
      <c r="G5" s="11" t="str">
        <v/>
      </c>
      <c r="H5" s="11" t="str">
        <v/>
      </c>
    </row>
    <row r="6">
      <c r="A6" s="12" t="str">
        <v>1</v>
      </c>
      <c r="B6" s="13" t="str">
        <v>A.01.010</v>
      </c>
      <c r="C6" s="14" t="str">
        <v>Ponteggio metallico a telai prefabbricati, compreso montaggio, nolo per 60 giorni e smontaggio</v>
      </c>
      <c r="D6" s="15" t="str">
        <v>mq</v>
      </c>
      <c r="E6" s="15">
        <v>420</v>
      </c>
      <c r="F6" s="16">
        <v>14.8</v>
      </c>
      <c r="G6" s="17">
        <f>E6*F6</f>
      </c>
      <c r="H6" s="14" t="str">
        <v>Corrispondenza esatta - Codice [A.01.010]</v>
      </c>
    </row>
    <row r="7">
      <c r="A7" s="18" t="str">
        <v>2</v>
      </c>
      <c r="B7" s="19" t="str">
        <v>A.01.044</v>
      </c>
      <c r="C7" s="20" t="str">
        <v>Telo di protezione in polietilene su ponteggio, compreso fissaggio e rimozione</v>
      </c>
      <c r="D7" s="21" t="str">
        <v>mq</v>
      </c>
      <c r="E7" s="21">
        <v>420</v>
      </c>
      <c r="F7" s="22">
        <v>2.35</v>
      </c>
      <c r="G7" s="23">
        <f>E7*F7</f>
      </c>
      <c r="H7" s="20" t="str">
        <v>Corrispondenza esatta - Codice [A.01.044]</v>
      </c>
    </row>
    <row r="8">
      <c r="A8" s="24" t="str">
        <v>Subtotale — Opere provvisionali</v>
      </c>
      <c r="B8" s="11" t="str">
        <v/>
      </c>
      <c r="C8" s="11" t="str">
        <v/>
      </c>
      <c r="D8" s="11" t="str">
        <v/>
      </c>
      <c r="E8" s="11" t="str">
        <v/>
      </c>
      <c r="F8" s="11" t="str">
        <v/>
      </c>
      <c r="G8" s="25">
        <f>SUM(G6:G7)</f>
      </c>
      <c r="H8" s="11" t="str">
        <v/>
      </c>
    </row>
    <row r="10">
      <c r="A10" s="26" t="str">
        <v>DEMOLIZIONI E RIMOZIONI</v>
      </c>
      <c r="B10" s="11" t="str">
        <v/>
      </c>
      <c r="C10" s="11" t="str">
        <v/>
      </c>
      <c r="D10" s="11" t="str">
        <v/>
      </c>
      <c r="E10" s="11" t="str">
        <v/>
      </c>
      <c r="F10" s="11" t="str">
        <v/>
      </c>
      <c r="G10" s="11" t="str">
        <v/>
      </c>
      <c r="H10" s="11" t="str">
        <v/>
      </c>
    </row>
    <row r="11">
      <c r="A11" s="15" t="str">
        <v>3</v>
      </c>
      <c r="B11" s="14" t="str">
        <v>B.02.045</v>
      </c>
      <c r="C11" s="14" t="str">
        <v>Rimozione di intonaco esistente degradato su facciata, compreso calo a terra delle macerie</v>
      </c>
      <c r="D11" s="15" t="str">
        <v>mq</v>
      </c>
      <c r="E11" s="15">
        <v>380</v>
      </c>
      <c r="F11" s="17">
        <v>11.4</v>
      </c>
      <c r="G11" s="17">
        <f>E11*F11</f>
      </c>
      <c r="H11" s="14" t="str">
        <v>Corrispondenza esatta - Codice [B.02.045]</v>
      </c>
    </row>
    <row r="12">
      <c r="A12" s="21" t="str">
        <v>4</v>
      </c>
      <c r="B12" s="20" t="str">
        <v>H.08.002</v>
      </c>
      <c r="C12" s="20" t="str">
        <v>Smaltimento a discarica autorizzata dei materiali di risulta</v>
      </c>
      <c r="D12" s="21" t="str">
        <v>mc</v>
      </c>
      <c r="E12" s="21">
        <v>18</v>
      </c>
      <c r="F12" s="23">
        <v>34</v>
      </c>
      <c r="G12" s="23">
        <f>E12*F12</f>
      </c>
      <c r="H12" s="20" t="str">
        <v>Corrispondenza esatta - Codice [H.08.002]</v>
      </c>
    </row>
    <row r="13">
      <c r="A13" s="27" t="str">
        <v>Subtotale — Demolizioni e rimozioni</v>
      </c>
      <c r="B13" s="11" t="str">
        <v/>
      </c>
      <c r="C13" s="11" t="str">
        <v/>
      </c>
      <c r="D13" s="11" t="str">
        <v/>
      </c>
      <c r="E13" s="11" t="str">
        <v/>
      </c>
      <c r="F13" s="11" t="str">
        <v/>
      </c>
      <c r="G13" s="28">
        <f>SUM(G11:G12)</f>
      </c>
      <c r="H13" s="11" t="str">
        <v/>
      </c>
    </row>
    <row r="15">
      <c r="A15" s="26" t="str">
        <v>OPERE MURARIE E RIPRISTINI</v>
      </c>
      <c r="B15" s="11" t="str">
        <v/>
      </c>
      <c r="C15" s="11" t="str">
        <v/>
      </c>
      <c r="D15" s="11" t="str">
        <v/>
      </c>
      <c r="E15" s="11" t="str">
        <v/>
      </c>
      <c r="F15" s="11" t="str">
        <v/>
      </c>
      <c r="G15" s="11" t="str">
        <v/>
      </c>
      <c r="H15" s="11" t="str">
        <v/>
      </c>
    </row>
    <row r="16">
      <c r="A16" s="15" t="str">
        <v>5</v>
      </c>
      <c r="B16" s="14" t="str">
        <v>C.03.112</v>
      </c>
      <c r="C16" s="14" t="str">
        <v>Spicconatura e ripristino di cornici e marcapiani in aggetto</v>
      </c>
      <c r="D16" s="15" t="str">
        <v>ml</v>
      </c>
      <c r="E16" s="15">
        <v>64</v>
      </c>
      <c r="F16" s="17">
        <v>38.5</v>
      </c>
      <c r="G16" s="17">
        <f>E16*F16</f>
      </c>
      <c r="H16" s="14" t="str">
        <v>Assimilato a voce [C.03.112] - stessa lavorazione su elementi in aggetto</v>
      </c>
    </row>
    <row r="17">
      <c r="A17" s="21" t="str">
        <v>6</v>
      </c>
      <c r="B17" s="20" t="str">
        <v>F.06.014</v>
      </c>
      <c r="C17" s="20" t="str">
        <v>Ripristino di ferri di armatura ossidati con passivante e malta tixotropica</v>
      </c>
      <c r="D17" s="21" t="str">
        <v>mq</v>
      </c>
      <c r="E17" s="21">
        <v>26</v>
      </c>
      <c r="F17" s="23">
        <v>62</v>
      </c>
      <c r="G17" s="23">
        <f>E17*F17</f>
      </c>
      <c r="H17" s="20" t="str">
        <v>Corrispondenza esatta - Codice [F.06.014]</v>
      </c>
    </row>
    <row r="18">
      <c r="A18" s="27" t="str">
        <v>Subtotale — Opere murarie e ripristini</v>
      </c>
      <c r="B18" s="11" t="str">
        <v/>
      </c>
      <c r="C18" s="11" t="str">
        <v/>
      </c>
      <c r="D18" s="11" t="str">
        <v/>
      </c>
      <c r="E18" s="11" t="str">
        <v/>
      </c>
      <c r="F18" s="11" t="str">
        <v/>
      </c>
      <c r="G18" s="28">
        <f>SUM(G16:G17)</f>
      </c>
      <c r="H18" s="11" t="str">
        <v/>
      </c>
    </row>
    <row r="20">
      <c r="A20" s="26" t="str">
        <v>INTONACI E FINITURE</v>
      </c>
      <c r="B20" s="11" t="str">
        <v/>
      </c>
      <c r="C20" s="11" t="str">
        <v/>
      </c>
      <c r="D20" s="11" t="str">
        <v/>
      </c>
      <c r="E20" s="11" t="str">
        <v/>
      </c>
      <c r="F20" s="11" t="str">
        <v/>
      </c>
      <c r="G20" s="11" t="str">
        <v/>
      </c>
      <c r="H20" s="11" t="str">
        <v/>
      </c>
    </row>
    <row r="21">
      <c r="A21" s="15" t="str">
        <v>7</v>
      </c>
      <c r="B21" s="14" t="str">
        <v>D.04.020</v>
      </c>
      <c r="C21" s="14" t="str">
        <v>Intonaco di fondo premiscelato a base cemento, spessore medio 15 mm</v>
      </c>
      <c r="D21" s="15" t="str">
        <v>mq</v>
      </c>
      <c r="E21" s="15">
        <v>380</v>
      </c>
      <c r="F21" s="17">
        <v>19.6</v>
      </c>
      <c r="G21" s="17">
        <f>E21*F21</f>
      </c>
      <c r="H21" s="14" t="str">
        <v>Corrispondenza esatta - Codice [D.04.020]</v>
      </c>
    </row>
    <row r="22">
      <c r="A22" s="21" t="str">
        <v>8</v>
      </c>
      <c r="B22" s="20" t="str">
        <v>D.04.061</v>
      </c>
      <c r="C22" s="20" t="str">
        <v>Rasatura con malta fine e applicazione di rete portaintonaco in fibra di vetro</v>
      </c>
      <c r="D22" s="21" t="str">
        <v>mq</v>
      </c>
      <c r="E22" s="21">
        <v>380</v>
      </c>
      <c r="F22" s="23">
        <v>13.25</v>
      </c>
      <c r="G22" s="23">
        <f>E22*F22</f>
      </c>
      <c r="H22" s="20" t="str">
        <v>Corrispondenza esatta - Codice [D.04.061]</v>
      </c>
    </row>
    <row r="23">
      <c r="A23" s="15" t="str">
        <v>9</v>
      </c>
      <c r="B23" s="14" t="str">
        <v>E.05.033</v>
      </c>
      <c r="C23" s="14" t="str">
        <v>Tinteggiatura con pittura silossanica per esterni, due mani a coprire</v>
      </c>
      <c r="D23" s="15" t="str">
        <v>mq</v>
      </c>
      <c r="E23" s="15">
        <v>395</v>
      </c>
      <c r="F23" s="17">
        <v>9.7</v>
      </c>
      <c r="G23" s="17">
        <f>E23*F23</f>
      </c>
      <c r="H23" s="14" t="str">
        <v>Corrispondenza esatta - Codice [E.05.033]</v>
      </c>
    </row>
    <row r="24">
      <c r="A24" s="27" t="str">
        <v>Subtotale — Intonaci e finiture</v>
      </c>
      <c r="B24" s="11" t="str">
        <v/>
      </c>
      <c r="C24" s="11" t="str">
        <v/>
      </c>
      <c r="D24" s="11" t="str">
        <v/>
      </c>
      <c r="E24" s="11" t="str">
        <v/>
      </c>
      <c r="F24" s="11" t="str">
        <v/>
      </c>
      <c r="G24" s="28">
        <f>SUM(G21:G23)</f>
      </c>
      <c r="H24" s="11" t="str">
        <v/>
      </c>
    </row>
    <row r="26">
      <c r="A26" s="26" t="str">
        <v>LATTONERIE</v>
      </c>
      <c r="B26" s="11" t="str">
        <v/>
      </c>
      <c r="C26" s="11" t="str">
        <v/>
      </c>
      <c r="D26" s="11" t="str">
        <v/>
      </c>
      <c r="E26" s="11" t="str">
        <v/>
      </c>
      <c r="F26" s="11" t="str">
        <v/>
      </c>
      <c r="G26" s="11" t="str">
        <v/>
      </c>
      <c r="H26" s="11" t="str">
        <v/>
      </c>
    </row>
    <row r="27">
      <c r="A27" s="15" t="str">
        <v>10</v>
      </c>
      <c r="B27" s="14" t="str">
        <v>G.07.008</v>
      </c>
      <c r="C27" s="14" t="str">
        <v>Sostituzione di pluviali in rame diametro 100 mm, compresi collari e raccordi</v>
      </c>
      <c r="D27" s="15" t="str">
        <v>ml</v>
      </c>
      <c r="E27" s="15">
        <v>48</v>
      </c>
      <c r="F27" s="17">
        <v>47.3</v>
      </c>
      <c r="G27" s="17">
        <f>E27*F27</f>
      </c>
      <c r="H27" s="14" t="str">
        <v>Corrispondenza esatta - Codice [G.07.008]</v>
      </c>
    </row>
    <row r="28">
      <c r="A28" s="27" t="str">
        <v>Subtotale — Lattonerie</v>
      </c>
      <c r="B28" s="11" t="str">
        <v/>
      </c>
      <c r="C28" s="11" t="str">
        <v/>
      </c>
      <c r="D28" s="11" t="str">
        <v/>
      </c>
      <c r="E28" s="11" t="str">
        <v/>
      </c>
      <c r="F28" s="11" t="str">
        <v/>
      </c>
      <c r="G28" s="28">
        <f>SUM(G27:G27)</f>
      </c>
      <c r="H28" s="11" t="str">
        <v/>
      </c>
    </row>
    <row r="30">
      <c r="A30" s="26" t="str">
        <v>ONERI DELLA SICUREZZA</v>
      </c>
      <c r="B30" s="11" t="str">
        <v/>
      </c>
      <c r="C30" s="11" t="str">
        <v/>
      </c>
      <c r="D30" s="11" t="str">
        <v/>
      </c>
      <c r="E30" s="11" t="str">
        <v/>
      </c>
      <c r="F30" s="11" t="str">
        <v/>
      </c>
      <c r="G30" s="11" t="str">
        <v/>
      </c>
      <c r="H30" s="11" t="str">
        <v/>
      </c>
    </row>
    <row r="31">
      <c r="A31" s="15" t="str">
        <v>11</v>
      </c>
      <c r="B31" s="14" t="str">
        <v/>
      </c>
      <c r="C31" s="14" t="str">
        <v>Oneri della sicurezza non soggetti a ribasso</v>
      </c>
      <c r="D31" s="15" t="str">
        <v>a corpo</v>
      </c>
      <c r="E31" s="15">
        <v>1</v>
      </c>
      <c r="F31" s="17">
        <v>2150</v>
      </c>
      <c r="G31" s="17">
        <f>E31*F31</f>
      </c>
      <c r="H31" s="14" t="str">
        <v>Voce non presente nel prezziario ne' nei riferimenti - prezzo stimato</v>
      </c>
    </row>
    <row r="32">
      <c r="A32" s="27" t="str">
        <v>Subtotale — Oneri della sicurezza</v>
      </c>
      <c r="B32" s="11" t="str">
        <v/>
      </c>
      <c r="C32" s="11" t="str">
        <v/>
      </c>
      <c r="D32" s="11" t="str">
        <v/>
      </c>
      <c r="E32" s="11" t="str">
        <v/>
      </c>
      <c r="F32" s="11" t="str">
        <v/>
      </c>
      <c r="G32" s="28">
        <f>SUM(G31:G31)</f>
      </c>
      <c r="H32" s="11" t="str">
        <v/>
      </c>
    </row>
    <row r="34">
      <c r="A34" s="29" t="str">
        <v>IMPONIBILE</v>
      </c>
      <c r="B34" s="30" t="str">
        <v/>
      </c>
      <c r="C34" s="31" t="str">
        <v/>
      </c>
      <c r="D34" s="31" t="str">
        <v/>
      </c>
      <c r="E34" s="31" t="str">
        <v/>
      </c>
      <c r="F34" s="31" t="str">
        <v/>
      </c>
      <c r="G34" s="32">
        <f>G8+G13+G18+G24+G28+G32</f>
      </c>
      <c r="H34" s="31" t="str">
        <v/>
      </c>
    </row>
    <row r="35">
      <c r="A35" s="33" t="str">
        <v>RICARICO 10%</v>
      </c>
      <c r="B35" s="34" t="str">
        <v/>
      </c>
      <c r="C35" s="35" t="str">
        <v/>
      </c>
      <c r="D35" s="35" t="str">
        <v/>
      </c>
      <c r="E35" s="35" t="str">
        <v/>
      </c>
      <c r="F35" s="35" t="str">
        <v/>
      </c>
      <c r="G35" s="36">
        <f>G34*10/100</f>
      </c>
      <c r="H35" s="35" t="str">
        <v/>
      </c>
    </row>
    <row r="36">
      <c r="A36" s="37" t="str">
        <v>TOTALE NETTO</v>
      </c>
      <c r="B36" s="31" t="str">
        <v/>
      </c>
      <c r="C36" s="31" t="str">
        <v/>
      </c>
      <c r="D36" s="31" t="str">
        <v/>
      </c>
      <c r="E36" s="31" t="str">
        <v/>
      </c>
      <c r="F36" s="31" t="str">
        <v/>
      </c>
      <c r="G36" s="38">
        <f>G34+G35</f>
      </c>
      <c r="H36" s="31" t="str">
        <v/>
      </c>
    </row>
    <row r="37">
      <c r="A37" s="39" t="str">
        <v>IVA % →</v>
      </c>
      <c r="B37" s="35" t="str">
        <v/>
      </c>
      <c r="C37" s="35" t="str">
        <v/>
      </c>
      <c r="D37" s="35" t="str">
        <v/>
      </c>
      <c r="E37" s="35" t="str">
        <v/>
      </c>
      <c r="F37" s="40">
        <v>0.1</v>
      </c>
      <c r="G37" s="41">
        <f>G36*F37</f>
      </c>
      <c r="H37" s="35" t="str">
        <v/>
      </c>
    </row>
    <row r="38">
      <c r="A38" s="42" t="str">
        <v>TOTALE COMPLESSIVO</v>
      </c>
      <c r="B38" s="43" t="str">
        <v/>
      </c>
      <c r="C38" s="44" t="str">
        <v/>
      </c>
      <c r="D38" s="44" t="str">
        <v/>
      </c>
      <c r="E38" s="44" t="str">
        <v/>
      </c>
      <c r="F38" s="44" t="str">
        <v/>
      </c>
      <c r="G38" s="45">
        <f>G36+G37</f>
      </c>
      <c r="H38" s="44" t="str">
        <v/>
      </c>
    </row>
  </sheetData>
  <mergeCells count="19">
    <mergeCell ref="A1:H1"/>
    <mergeCell ref="A2:H2"/>
    <mergeCell ref="A5:H5"/>
    <mergeCell ref="A8:F8"/>
    <mergeCell ref="A10:H10"/>
    <mergeCell ref="A13:F13"/>
    <mergeCell ref="A15:H15"/>
    <mergeCell ref="A18:F18"/>
    <mergeCell ref="A20:H20"/>
    <mergeCell ref="A24:F24"/>
    <mergeCell ref="A26:H26"/>
    <mergeCell ref="A28:F28"/>
    <mergeCell ref="A30:H30"/>
    <mergeCell ref="A32:F32"/>
    <mergeCell ref="A34:F34"/>
    <mergeCell ref="A35:F35"/>
    <mergeCell ref="A36:F36"/>
    <mergeCell ref="A37:E37"/>
    <mergeCell ref="A38:F38"/>
  </mergeCells>
  <ignoredErrors>
    <ignoredError numberStoredAsText="1" sqref="A1:H3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